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eyaloutrakiou-my.sharepoint.com/personal/tmastrantonakis_deya-loutraki_gr/Documents/004.1 59-2022 ΑΦΑΛ ΑΓ ΘΕΟΔΩΡΩΝ/"/>
    </mc:Choice>
  </mc:AlternateContent>
  <xr:revisionPtr revIDLastSave="0" documentId="8_{36E41344-AAFB-4B81-A5EA-072AA7871209}" xr6:coauthVersionLast="47" xr6:coauthVersionMax="47" xr10:uidLastSave="{00000000-0000-0000-0000-000000000000}"/>
  <bookViews>
    <workbookView xWindow="-120" yWindow="-120" windowWidth="29040" windowHeight="16440" xr2:uid="{9DB9EB6D-99DD-4EDA-8F94-69BFCD97FBDC}"/>
  </bookViews>
  <sheets>
    <sheet name="Π-Υ Προσφοράς 59" sheetId="1" r:id="rId1"/>
  </sheets>
  <definedNames>
    <definedName name="_xlnm.Print_Area" localSheetId="0">'Π-Υ Προσφοράς 59'!$A$1:$F$88</definedName>
    <definedName name="_xlnm.Print_Titles" localSheetId="0">'Π-Υ Προσφοράς 59'!$5:$5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8" i="1" l="1"/>
  <c r="F77" i="1"/>
  <c r="F76" i="1"/>
  <c r="F79" i="1" s="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29" i="1"/>
  <c r="F28" i="1"/>
  <c r="F27" i="1"/>
  <c r="F26" i="1"/>
  <c r="F25" i="1"/>
  <c r="D25" i="1"/>
  <c r="F24" i="1"/>
  <c r="F23" i="1"/>
  <c r="D23" i="1"/>
  <c r="F22" i="1"/>
  <c r="F21" i="1"/>
  <c r="F20" i="1"/>
  <c r="F19" i="1"/>
  <c r="F18" i="1"/>
  <c r="F17" i="1"/>
  <c r="F16" i="1"/>
  <c r="F15" i="1"/>
  <c r="F30" i="1" s="1"/>
  <c r="F12" i="1"/>
  <c r="F11" i="1"/>
  <c r="F10" i="1"/>
  <c r="F9" i="1"/>
  <c r="F8" i="1"/>
  <c r="F7" i="1"/>
  <c r="F13" i="1" s="1"/>
  <c r="F80" i="1" l="1"/>
  <c r="F81" i="1" s="1"/>
  <c r="F82" i="1" s="1"/>
</calcChain>
</file>

<file path=xl/sharedStrings.xml><?xml version="1.0" encoding="utf-8"?>
<sst xmlns="http://schemas.openxmlformats.org/spreadsheetml/2006/main" count="154" uniqueCount="92">
  <si>
    <t>Παράρτημα ΧΙ: Προϋπολογισμός Προσφοράς</t>
  </si>
  <si>
    <t>Πράξη: ΑΦΑΛΑΤΩΣΗ ΑΓΙΩΝ ΘΕΟΔΩΡΩΝ με ΕΝΕΡΓΕΙΑΚΗ ΑΥΤΟΝΟΜΙΑ</t>
  </si>
  <si>
    <t>Υποέργο 1: Προμήθεια εγκατάσταση &amp; θέση σε λειτουργία Μονάδας Αφαλάτωσης Νερού Αγίων Θεοδώρων</t>
  </si>
  <si>
    <t>α/α</t>
  </si>
  <si>
    <t>ΠΕΡΙΓΡΑΦΗ</t>
  </si>
  <si>
    <t>ΜΟΝ ΑΔΑ</t>
  </si>
  <si>
    <t>ΠΟΣΟ ΤΗΤΑ</t>
  </si>
  <si>
    <t>ΤΙΜΗ ΜΟΝΑΔΑΣ (ΕΥΡΩ)</t>
  </si>
  <si>
    <t>ΔΑΠΑΝΗ (ΕΥΡΩ)</t>
  </si>
  <si>
    <t>ΟΜΑΔΑ Α: ΜΟΝΑΔΑ ΑΦΑΛΑΤΩΣΗΣ ΝΕΡΟΥ</t>
  </si>
  <si>
    <t>Βασική μονάδα αφαλάτωσης θαλασσινού νερού</t>
  </si>
  <si>
    <t>ΤΕΜ.</t>
  </si>
  <si>
    <t>Εσωτερική υδροπνευματική εγκατάσταση μονάδας</t>
  </si>
  <si>
    <t>Εσωτερική ηλεκτρική εγκατάσταση μονάδας</t>
  </si>
  <si>
    <t>Συσσωρευτής βαθείας εκφόρτισης αποθηκευτικής ικανότητας 2V, 5000 Αh</t>
  </si>
  <si>
    <t>Εμπορευματοκιβώτιο 40' τοποθέτησης εξοπλισμού</t>
  </si>
  <si>
    <t>Εργασίες εγκατάστασης εξοπλισμού</t>
  </si>
  <si>
    <t>Δαπάνη Ομάδας Α:</t>
  </si>
  <si>
    <t>ΟΜΑΔΑ Β: ΑΥΤΟΜΑΤΙΣΜΟΣ ΛΕΙΤΟΥΡΓΙΑΣ ΜΟΝΑΔΑΣ</t>
  </si>
  <si>
    <t>Ερμάριο  αυτοματισμού 80x120x30 ή ισοδύναμο</t>
  </si>
  <si>
    <t>Τροφοδοτικό αδιάλειπτης λειτουργίας DC UPS</t>
  </si>
  <si>
    <t>Υλικά Αυτοματισμού Ερμαρίου</t>
  </si>
  <si>
    <t>Προγραμματιζόμενος λογικός ελεγκτής PLC/RTU Τύπου Α</t>
  </si>
  <si>
    <t>Μετρητής Παροχής DN100</t>
  </si>
  <si>
    <t>Μετρητής Στάθμης Δεξαμενής</t>
  </si>
  <si>
    <t>Αισθητήριο πίεσης</t>
  </si>
  <si>
    <t>Πίνακας ισχύος με αυτόματο θερμομαγνητικό διακόπτη</t>
  </si>
  <si>
    <t>Ρυθμιστής Στροφών Inverter</t>
  </si>
  <si>
    <t>Μετρητής Ενέργειας</t>
  </si>
  <si>
    <t>Υλικά Διασύνδεσης Ρυθμιστή Στροφών</t>
  </si>
  <si>
    <t>Έλεγχος Εισόδου στον χώρο</t>
  </si>
  <si>
    <t>Εσωτερικός αυτοματισμός λειτουργίας μόναδας αφαλάτωσης (αισθητήρες &amp; όργανα)</t>
  </si>
  <si>
    <t>Λογισμικό PLC/RTU τυπικού αντλιοστασίου</t>
  </si>
  <si>
    <t>Δαπάνη Ομάδας Β:</t>
  </si>
  <si>
    <t>ΟΜΑΔΑ Γ: ΧΩΜΑΤΟΥΡΓΙΚΑ, ΕΡΓΑΣΙΕΣ ΟΔΟΣΤΡΩΣΙΑΣ, ΟΙΚΟΔΟΜΙΚΕΣ, ΥΔΡΑΥΛΙΚΕΣ &amp; Η/Μ ΕΡΓΑΣΙΕΣ</t>
  </si>
  <si>
    <t>Εκσκαφή ορυγμάτων σε έδαφος γαιώδες ή ημιβραχώδες σε κατοικημένη περιοχή, με πλάτος πυθμένα έως 3,00 m, με την φόρτωση προϊόντων εκσκαφής επί αυτοκινήτου, την σταλία του αυτοκινήτου και την απόσταση, για βάθος ορύγματος έως 4,00 m</t>
  </si>
  <si>
    <r>
      <t>m</t>
    </r>
    <r>
      <rPr>
        <b/>
        <vertAlign val="superscript"/>
        <sz val="10"/>
        <rFont val="Calibri Light"/>
        <family val="2"/>
        <charset val="161"/>
      </rPr>
      <t>3</t>
    </r>
  </si>
  <si>
    <t>Εκσκαφή ορυγμάτων υπόγειων δικτύων σε έδαφος βραχώδες με πλάτος πυθμένα έως 3,00 m, με την φόρτωση των προϊόντων εκσκαφής επί αυτοκινήτου, την σταλία του αυτοκινήτου και την μεταφορά σε οποιαδήποτε απόσταση. Για βάθος ορύγματος έως 4,00 m</t>
  </si>
  <si>
    <t>Εκσκαφή θεμελίων τεχνικών έργων σε έδαφος γαιώδες-ημιβραχώδες</t>
  </si>
  <si>
    <t>Διερευνητικές τομές για τον εντοπισμό δικτύων Ο.Κ.Ω.</t>
  </si>
  <si>
    <t>Προσαύξηση τιμών εκσκαφών ορυγμάτων υπογείων δικτύων για την αντιμετώπιση προσθέτων δυσχερειών από διερχόμενα κατά μήκος δίκτυα ΟΚΩ.</t>
  </si>
  <si>
    <t>m</t>
  </si>
  <si>
    <t xml:space="preserve">Επιχώσεις ορυγμάτων υπογείων δικτύων με προϊόντα εκσκαφών, με ιδιαίτερες απαιτήσεις συμπύκνωσης </t>
  </si>
  <si>
    <t>Στρώσεις έδρασης και εγκιβωτισμός σωλήνων με άμμο ορυχείου ή χειμάρρου</t>
  </si>
  <si>
    <t>Αποκατάσταση ασφαλτικών οδοστρωμάτων που έφεραν ασφαλτικές στρώσεις μέσου πάχους 5 cm</t>
  </si>
  <si>
    <r>
      <t>m</t>
    </r>
    <r>
      <rPr>
        <b/>
        <vertAlign val="superscript"/>
        <sz val="10"/>
        <rFont val="Calibri Light"/>
        <family val="2"/>
        <charset val="161"/>
      </rPr>
      <t>2</t>
    </r>
  </si>
  <si>
    <t>Ξυλότυποι ή σιδηρότυποι επιπέδων επιφανειών</t>
  </si>
  <si>
    <t>Παραγωγή, μεταφορά, διάστρωση, συμπύκνωση και συντήρηση σκυροδέματος, για κατασκευές από σκυρόδεμα κατηγορίας C16/20</t>
  </si>
  <si>
    <t>Προσαύξηση τιμής σκυροδεμάτων μικρών απομακρυσμένων τεχνικών έργων.</t>
  </si>
  <si>
    <t xml:space="preserve">Προμήθεια και τοποθέτηση σιδηρού οπλισμού σκυροδεμάτων υδραυλικών έργων </t>
  </si>
  <si>
    <t>kg</t>
  </si>
  <si>
    <t>Σωληνώσεις πιέσεως από σωλήνες πολυαιθυλενίου PE 100 με συμπαγές τοίχωμα κατά ΕΛΟΤ 12201-2 (με ελάχιστη απαιτούμενη αντοχή MRS10 = 10 MPa). Ονομ. διαμέτρου DN 63 mm / ΡΝ 10 atm</t>
  </si>
  <si>
    <t>Σωληνώσεις πιέσεως από σωλήνες πολυαιθυλενίου PE 100 με συμπαγές τοίχωμα κατά ΕΛΟΤ 12201-2 (με ελάχιστη απαιτούμενη αντοχή MRS10 = 10 MPa). Ονομ. διαμέτρου DN 110 mm / ΡΝ 16 atm</t>
  </si>
  <si>
    <t>Διαμόρφωση σύνδεσης νέου αγωγού από πολυαιθυλένιο (ΡΕ) σε υφιστάμενο επίσης από ΡΕ σε λειτουργία  με τοποθέτηση ειδικού τεμαχίου. Για διάμετρο υφισταμένου αγωγού Φ90 ή Φ110</t>
  </si>
  <si>
    <r>
      <t>Σύνδεση ειδικών εξαρτημάτων από πολυαιθυλένιο SRD 11. Καμπύλη ευθέων άκρων 90</t>
    </r>
    <r>
      <rPr>
        <vertAlign val="superscript"/>
        <sz val="10"/>
        <rFont val="Calibri Light"/>
        <family val="2"/>
        <charset val="161"/>
      </rPr>
      <t>0</t>
    </r>
    <r>
      <rPr>
        <sz val="10"/>
        <rFont val="Calibri Light"/>
        <family val="2"/>
        <charset val="161"/>
      </rPr>
      <t xml:space="preserve"> διαμέτρου Φ110. Τιμή ενός (1) τεμαχίου πλήρως εγκατεστημένου και έτοιμου για πλήρη και κανονική λειτουργία</t>
    </r>
  </si>
  <si>
    <t>Σύνδεση ειδικών εξαρτημάτων από πολυαιθυλένιο SRD 11. Ταυ διαμέτρων Φ75/75/75.  Τιμή ενός (1) τεμαχίου πλήρως εγκατεστημένου και έτοιμου για πλήρη και κανονική λειτουργία</t>
  </si>
  <si>
    <t>Σύνδεση ειδικών εξαρτημάτων από πολυαιθυλένιο SRD 11. Ταυ διαμέτρων Φ110/110/110.  Τιμή ενός (1) τεμαχίου πλήρως εγκατεστημένου και έτοιμου για πλήρη και κανονική λειτουργία</t>
  </si>
  <si>
    <t>Σύνδεση ειδικών εξαρτημάτων από πολυαιθυλένιο SRD 11. Συστολές διαμέτρων Φ110/63.  Τιμή ενός (1) τεμαχίου πλήρως εγκατεστημένου και έτοιμου για πλήρη και κανονική λειτουργία</t>
  </si>
  <si>
    <t>Σύνδεση ειδικών εξαρτημάτων από πολυαιθυλένιο SRD 11. Σύνδεση εξαρτημάτων λαιμού μετά χαλύβδινης φλάντζας ΡΝ16 atm. Διαμέτρου λαιμού Φ63 και φλάντζας DΝ50.  Τιμή ενός (1) τεμαχίου πλήρως εγκατεστημένου και έτοιμου για πλήρη και κανονική λειτουργία</t>
  </si>
  <si>
    <t>Σύνδεση ειδικών εξαρτημάτων από πολυαιθυλένιο SRD 11. Σύνδεση εξαρτημάτων λαιμού μετά χαλύβδινης φλάντζας ΡΝ16 atm. Διαμέτρου λαιμού Φ75 και φλάντζας DΝ65.  Τιμή ενός (1) τεμαχίου πλήρως εγκατεστημένου και έτοιμου για πλήρη και κανονική λειτουργία</t>
  </si>
  <si>
    <t>Σύνδεση ειδικών εξαρτημάτων από πολυαιθυλένιο SRD 11. Σύνδεση εξαρτημάτων λαιμού μετά χαλύβδινης φλάντζας ΡΝ16 atm. Διαμέτρου λαιμού Φ110 και φλάντζας DΝ100.  Τιμή ενός (1) τεμαχίου πλήρως εγκατεστημένου και έτοιμου για πλήρη και κανονική λειτουργία</t>
  </si>
  <si>
    <t>Σύνδεση ειδικών εξαρτημάτων από πολυαιθυλένιο SRD 11. Σύνδεση σέλλας υδροληψίας με ενσωματωμένο κοπτικό διαμέτρου Φ63-63.  Τιμή ενός τεμαχίου  πλήρως εγκατεστημένου και έτοιμου για πλήρη και κανονική λειτουργία</t>
  </si>
  <si>
    <t>Σύνδεση ειδικών εξαρτημάτων από πολυαιθυλένιο SRD 11. Σύνδεση σέλλας υδροληψίας με ενσωματωμένο κοπτικό διαμέτρου Φ110-63.  Τιμή ενός τεμαχίου  πλήρως εγκατεστημένου και έτοιμου για πλήρη και κανονική λειτουργία</t>
  </si>
  <si>
    <t>Σύνδεση ειδικών εξαρτημάτων από πολυαιθυλένιο SRD 11. Τερματικά πώματα διαμέτρου Φ63.  Τιμή ενός (1) τεμαχίου πλήρως εγκατεστημένου και έτοιμου για πλήρη και κανονική λειτουργία</t>
  </si>
  <si>
    <t>Σύνδεση ειδικών εξαρτημάτων από πολυαιθυλένιο SRD 11. Τερματικά πώματα διαμέτρου Φ110.  Τιμή ενός (1) τεμαχίου πλήρως εγκατεστημένου και έτοιμου για πλήρη και κανονική λειτουργία</t>
  </si>
  <si>
    <t>Ειδικά τεμάχια σωληνώσεων από ελατό χυτοσίδηρο σφαιροειδούς γραφίτη (ductile iron). Καμπύλες, ταυ, συστολές, πώματα κλπ, όλων των τύπων (μονής ή διπλής φλαντζωτής σύνδεσης, μονής ή διπλής σύνδεσης τύπου κώδωνα), μεγεθών (οποιασδήποτε ονομαστικής διαμέτρου)</t>
  </si>
  <si>
    <t>Κατασκευή ευθυγράμμων τμημάτων δικτύου με χαλυβδοσωλήνες με χρήση χαλυβδοσωλήνων  με εξωτερική μόνωση με λιθανθρακόπισσα (ασφαλτικής βάσης) και φύλλο πολυαιθυλενίου και εσωτερική μόνωση με σκυρόδεμα εφαρμοζόμενο φυγοκεντρικά (τσιμεντοκονίαμα)</t>
  </si>
  <si>
    <r>
      <t>Προκατασκευασμένη δεξαμενή συμπυκνώματος 15 m</t>
    </r>
    <r>
      <rPr>
        <vertAlign val="superscript"/>
        <sz val="10"/>
        <rFont val="Calibri Light"/>
        <family val="2"/>
        <charset val="161"/>
      </rPr>
      <t>3</t>
    </r>
  </si>
  <si>
    <r>
      <t>Προκατασκευασμένη δεξαμενή εξισορρόπησης θαλασσινού νερού 20 m</t>
    </r>
    <r>
      <rPr>
        <vertAlign val="superscript"/>
        <sz val="10"/>
        <rFont val="Calibri Light"/>
        <family val="2"/>
        <charset val="161"/>
      </rPr>
      <t>3</t>
    </r>
  </si>
  <si>
    <r>
      <t>Προκατασκευασμένη δεξαμενή αποθήκευσης καθαρού νερού 200 m</t>
    </r>
    <r>
      <rPr>
        <vertAlign val="superscript"/>
        <sz val="10"/>
        <rFont val="Calibri Light"/>
        <family val="2"/>
        <charset val="161"/>
      </rPr>
      <t>3</t>
    </r>
  </si>
  <si>
    <t>Δικλίδες χυτοσιδηρές συρταρωτές με ωτίδες ονομαστικής πίεσης ΡΝ 16atm ονομαστικής διαμέτρου DN 50 mm</t>
  </si>
  <si>
    <t>Δικλίδες χυτοσιδηρές συρταρωτές με ωτίδες ονομαστικής πίεσης ΡΝ 16atm ονομαστικής διαμέτρου DN 65 mm</t>
  </si>
  <si>
    <t>Δικλίδες χυτοσιδηρές συρταρωτές με ωτίδες ονομαστικής πίεσης ΡΝ 16atm ονομαστικής διαμέτρου DN 100 mm</t>
  </si>
  <si>
    <t>Βαλβίδα αντεπιστροφής χυτοσιδηρή ελαστικής έμφραξης φλαντζωτή ονομαστικής πίεσης PN 16 atm, ονομαστικής διαμέτρου DN 100 mm</t>
  </si>
  <si>
    <t>Βαλβίδα αντεπιστροφής χυτοσιδηρή ελαστικής έμφραξης φλαντζωτή ονομαστικής πίεσης PN 16 atm, ονομαστικής διαμέτρου DN 150 mm</t>
  </si>
  <si>
    <t>Βαλβίδα ελέγχου ανώτατης στάθμης χυτοσιδηρή φλαντζωτή με ορειχάλκινο πιλότο ονομαστικής πίεσης PN 16 atm, ονομαστικής διαμέτρου DN 100 mm</t>
  </si>
  <si>
    <t>Βαλβίδες εισαγωγής-εξαγωγής αέρα διπλής ενεργείας, παλινδρομικού τύπου ονομαστικής πίεσης 16 atm, ονομαστικής διαμέτρου DN 50. Τιμή ανά τεμάχιο (τεμ) πλήρως εγκατεστημένης στο δίκτυο βαλβίδας.</t>
  </si>
  <si>
    <t>Καλύματα φρεατίων από ελατό χυτοσίδηρο (ductile iron)</t>
  </si>
  <si>
    <r>
      <t>Κατακόρυφο αντλητικό συγκρότημα κατάλληλο για άντληση θαλάσσιου νερού με διβάθμια ανοξείδωτη αντλία, παροχής 73 m</t>
    </r>
    <r>
      <rPr>
        <vertAlign val="superscript"/>
        <sz val="10"/>
        <rFont val="Calibri Light"/>
        <family val="2"/>
        <charset val="161"/>
      </rPr>
      <t>3</t>
    </r>
    <r>
      <rPr>
        <sz val="10"/>
        <rFont val="Calibri Light"/>
        <family val="2"/>
        <charset val="161"/>
      </rPr>
      <t>/h και μανομετρικού 50 mΣΥ</t>
    </r>
  </si>
  <si>
    <r>
      <t>Κατακόρυφο αντλητικό συγκρότημα κατάλληλο για άντληση νερού με πολυβάθμια ανοξείδωτη αντλία, παροχής 26 m</t>
    </r>
    <r>
      <rPr>
        <vertAlign val="superscript"/>
        <sz val="10"/>
        <rFont val="Calibri Light"/>
        <family val="2"/>
        <charset val="161"/>
      </rPr>
      <t>3</t>
    </r>
    <r>
      <rPr>
        <sz val="10"/>
        <rFont val="Calibri Light"/>
        <family val="2"/>
        <charset val="161"/>
      </rPr>
      <t>/h και μανομετρικού 158 mΣΥ</t>
    </r>
  </si>
  <si>
    <r>
      <t>Κατακόρυφο αντλητικό συγκρότημα κατάλληλο για άντληση νερού με πολυβάθμια ανοξείδωτη αντλία, παροχής 26 m</t>
    </r>
    <r>
      <rPr>
        <vertAlign val="superscript"/>
        <sz val="10"/>
        <rFont val="Calibri Light"/>
        <family val="2"/>
        <charset val="161"/>
      </rPr>
      <t>3</t>
    </r>
    <r>
      <rPr>
        <sz val="10"/>
        <rFont val="Calibri Light"/>
        <family val="2"/>
        <charset val="161"/>
      </rPr>
      <t>/h και μανομετρικού 129 mΣΥ</t>
    </r>
  </si>
  <si>
    <t>Δαπάνη Ομάδας Γ:</t>
  </si>
  <si>
    <t>ΟΜΑΔΑ Δ: ΓΕΝΙΚΕΣ ΥΠΗΡΕΣΙΕΣ</t>
  </si>
  <si>
    <t>Δοκιμαστική Λειτουργία των εγκαταστάσεων</t>
  </si>
  <si>
    <t>Εκπαίδευση</t>
  </si>
  <si>
    <t>Τεκμηρίωση</t>
  </si>
  <si>
    <t>Δαπάνη Ομάδας Δ:</t>
  </si>
  <si>
    <t>Γενικό Σύνολο δαπανών χωρίς ΦΠΑ</t>
  </si>
  <si>
    <t>Φόρος Προστιθέμενης Αξίας 24%</t>
  </si>
  <si>
    <t>Γενικό Σύνολο δαπανών με ΦΠΑ</t>
  </si>
  <si>
    <t>(Τόπος-Ημερομηνία)</t>
  </si>
  <si>
    <t>Ο ΠΡΟΣΦΕΡΩΝ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</si>
</sst>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Greek"/>
      <charset val="161"/>
    </font>
    <font>
      <b/>
      <sz val="15"/>
      <name val="Calibri"/>
      <family val="2"/>
      <charset val="161"/>
    </font>
    <font>
      <b/>
      <sz val="14"/>
      <name val="Calibri Light"/>
      <family val="2"/>
      <charset val="161"/>
    </font>
    <font>
      <b/>
      <sz val="10"/>
      <name val="Calibri Light"/>
      <family val="2"/>
      <charset val="161"/>
    </font>
    <font>
      <sz val="10"/>
      <name val="Calibri Light"/>
      <family val="2"/>
      <charset val="161"/>
    </font>
    <font>
      <sz val="15"/>
      <name val="Calibri"/>
      <family val="2"/>
      <charset val="161"/>
    </font>
    <font>
      <sz val="14"/>
      <name val="Calibri"/>
      <family val="2"/>
      <charset val="161"/>
    </font>
    <font>
      <sz val="11"/>
      <name val="Calibri Light"/>
      <family val="2"/>
      <charset val="161"/>
    </font>
    <font>
      <b/>
      <sz val="11"/>
      <name val="Calibri Light"/>
      <family val="2"/>
      <charset val="161"/>
    </font>
    <font>
      <b/>
      <vertAlign val="superscript"/>
      <sz val="10"/>
      <name val="Calibri Light"/>
      <family val="2"/>
      <charset val="161"/>
    </font>
    <font>
      <vertAlign val="superscript"/>
      <sz val="10"/>
      <name val="Calibri Light"/>
      <family val="2"/>
      <charset val="161"/>
    </font>
    <font>
      <b/>
      <sz val="10.5"/>
      <name val="Calibri Light"/>
      <family val="2"/>
      <charset val="161"/>
    </font>
    <font>
      <sz val="10.5"/>
      <name val="Calibri Light"/>
      <family val="2"/>
      <charset val="161"/>
    </font>
    <font>
      <sz val="11"/>
      <name val="Calibri"/>
      <family val="2"/>
      <charset val="161"/>
    </font>
    <font>
      <b/>
      <sz val="11"/>
      <name val="Calibri"/>
      <family val="2"/>
      <charset val="161"/>
    </font>
    <font>
      <sz val="12"/>
      <name val="Arial Narrow"/>
      <family val="2"/>
      <charset val="161"/>
    </font>
  </fonts>
  <fills count="4">
    <fill>
      <patternFill patternType="none"/>
    </fill>
    <fill>
      <patternFill patternType="gray125"/>
    </fill>
    <fill>
      <patternFill patternType="solid">
        <fgColor theme="9" tint="0.7999816888943144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1" fillId="0" borderId="0" xfId="0" applyFont="1" applyAlignment="1">
      <alignment horizontal="centerContinuous" vertical="center"/>
    </xf>
    <xf numFmtId="0" fontId="2" fillId="0" borderId="0" xfId="0" applyFont="1" applyAlignment="1">
      <alignment horizontal="center" vertical="center"/>
    </xf>
    <xf numFmtId="0" fontId="3" fillId="0" borderId="0" xfId="0" applyFont="1"/>
    <xf numFmtId="0" fontId="2" fillId="0" borderId="0" xfId="0" applyFont="1" applyAlignment="1">
      <alignment horizontal="center" wrapText="1"/>
    </xf>
    <xf numFmtId="0" fontId="0" fillId="0" borderId="0" xfId="0" applyAlignment="1">
      <alignment wrapText="1"/>
    </xf>
    <xf numFmtId="0" fontId="2"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centerContinuous" vertical="center"/>
    </xf>
    <xf numFmtId="0" fontId="6" fillId="0" borderId="0" xfId="0" applyFont="1" applyAlignment="1">
      <alignment horizontal="centerContinuous" vertical="center" wrapText="1"/>
    </xf>
    <xf numFmtId="3" fontId="5" fillId="0" borderId="0" xfId="0" applyNumberFormat="1" applyFont="1" applyAlignment="1">
      <alignment horizontal="centerContinuous" vertical="center"/>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4" fillId="0" borderId="0" xfId="0" applyFont="1"/>
    <xf numFmtId="0" fontId="3" fillId="0" borderId="1" xfId="0" applyFont="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3" borderId="1" xfId="0" applyFont="1" applyFill="1" applyBorder="1" applyAlignment="1">
      <alignment horizontal="left" vertical="top"/>
    </xf>
    <xf numFmtId="0" fontId="4" fillId="0" borderId="1" xfId="0" applyFont="1" applyBorder="1" applyAlignment="1">
      <alignment vertical="top" wrapText="1"/>
    </xf>
    <xf numFmtId="0" fontId="3" fillId="3" borderId="1" xfId="0" applyFont="1" applyFill="1" applyBorder="1" applyAlignment="1">
      <alignment horizontal="center" vertical="center" wrapText="1"/>
    </xf>
    <xf numFmtId="3" fontId="4" fillId="3" borderId="1" xfId="0" applyNumberFormat="1" applyFont="1" applyFill="1" applyBorder="1" applyAlignment="1">
      <alignment horizontal="centerContinuous" vertical="center" wrapText="1"/>
    </xf>
    <xf numFmtId="4" fontId="4" fillId="0" borderId="1" xfId="0" applyNumberFormat="1" applyFont="1" applyBorder="1" applyAlignment="1">
      <alignment horizontal="center" vertical="center"/>
    </xf>
    <xf numFmtId="4" fontId="4" fillId="0" borderId="1" xfId="0" applyNumberFormat="1" applyFont="1" applyBorder="1" applyAlignment="1">
      <alignment horizontal="right" vertical="center"/>
    </xf>
    <xf numFmtId="3" fontId="4" fillId="0" borderId="1" xfId="0" applyNumberFormat="1" applyFont="1" applyBorder="1" applyAlignment="1">
      <alignment horizontal="center" vertical="center"/>
    </xf>
    <xf numFmtId="0" fontId="7" fillId="3" borderId="1" xfId="0" applyFont="1" applyFill="1" applyBorder="1" applyAlignment="1">
      <alignment horizontal="center" vertical="center"/>
    </xf>
    <xf numFmtId="0" fontId="3" fillId="0" borderId="2" xfId="0" applyFont="1" applyBorder="1" applyAlignment="1">
      <alignment vertical="center"/>
    </xf>
    <xf numFmtId="0" fontId="8" fillId="3" borderId="3" xfId="0" applyFont="1" applyFill="1" applyBorder="1" applyAlignment="1">
      <alignment horizontal="center" vertical="center" wrapText="1"/>
    </xf>
    <xf numFmtId="3" fontId="7" fillId="0" borderId="3" xfId="0" applyNumberFormat="1" applyFont="1" applyBorder="1" applyAlignment="1">
      <alignment horizontal="center" vertical="center"/>
    </xf>
    <xf numFmtId="4" fontId="7" fillId="0" borderId="4" xfId="0" applyNumberFormat="1" applyFont="1" applyBorder="1" applyAlignment="1">
      <alignment horizontal="center" vertical="center"/>
    </xf>
    <xf numFmtId="4" fontId="3" fillId="0" borderId="1" xfId="0" applyNumberFormat="1" applyFont="1" applyBorder="1" applyAlignment="1">
      <alignment horizontal="right" vertical="center"/>
    </xf>
    <xf numFmtId="3" fontId="4" fillId="3" borderId="1" xfId="0" applyNumberFormat="1" applyFont="1" applyFill="1" applyBorder="1" applyAlignment="1">
      <alignment horizontal="center" vertical="center" wrapText="1"/>
    </xf>
    <xf numFmtId="0" fontId="3" fillId="0" borderId="1" xfId="0" applyFont="1" applyBorder="1" applyAlignment="1">
      <alignment horizontal="centerContinuous" vertical="center"/>
    </xf>
    <xf numFmtId="0" fontId="4" fillId="3" borderId="1" xfId="0" applyFont="1" applyFill="1" applyBorder="1" applyAlignment="1">
      <alignment horizontal="left" vertical="top" wrapText="1"/>
    </xf>
    <xf numFmtId="0" fontId="3" fillId="0" borderId="1" xfId="0" applyFont="1" applyBorder="1" applyAlignment="1">
      <alignment horizontal="center" vertical="center"/>
    </xf>
    <xf numFmtId="0" fontId="4" fillId="0" borderId="0" xfId="0" applyFont="1" applyAlignment="1">
      <alignment vertical="top"/>
    </xf>
    <xf numFmtId="0" fontId="0" fillId="0" borderId="0" xfId="0" applyAlignment="1">
      <alignment vertical="top"/>
    </xf>
    <xf numFmtId="0" fontId="4" fillId="3" borderId="5" xfId="0" applyFont="1" applyFill="1" applyBorder="1" applyAlignment="1">
      <alignment horizontal="left" vertical="top" wrapText="1"/>
    </xf>
    <xf numFmtId="0" fontId="4" fillId="0" borderId="5" xfId="0" applyFont="1" applyBorder="1" applyAlignment="1">
      <alignment vertical="top" wrapText="1"/>
    </xf>
    <xf numFmtId="0" fontId="4" fillId="0" borderId="1" xfId="0" applyFont="1" applyBorder="1" applyAlignment="1">
      <alignment horizontal="left" vertical="top" wrapText="1"/>
    </xf>
    <xf numFmtId="0" fontId="11" fillId="0" borderId="2" xfId="0" applyFont="1" applyBorder="1"/>
    <xf numFmtId="0" fontId="0" fillId="0" borderId="3" xfId="0" applyBorder="1"/>
    <xf numFmtId="0" fontId="0" fillId="0" borderId="4" xfId="0" applyBorder="1"/>
    <xf numFmtId="4" fontId="11" fillId="0" borderId="1" xfId="0" applyNumberFormat="1" applyFont="1" applyBorder="1"/>
    <xf numFmtId="4" fontId="12" fillId="0" borderId="1" xfId="0" applyNumberFormat="1" applyFont="1" applyBorder="1" applyAlignment="1">
      <alignment horizontal="right" vertical="center"/>
    </xf>
    <xf numFmtId="4" fontId="4" fillId="0" borderId="0" xfId="0" applyNumberFormat="1" applyFont="1"/>
    <xf numFmtId="4" fontId="11" fillId="0" borderId="1" xfId="0" applyNumberFormat="1" applyFont="1" applyBorder="1" applyAlignment="1">
      <alignment horizontal="right" vertical="center"/>
    </xf>
    <xf numFmtId="0" fontId="7" fillId="0" borderId="0" xfId="0" applyFont="1" applyAlignment="1">
      <alignment horizontal="centerContinuous" vertical="center"/>
    </xf>
    <xf numFmtId="4" fontId="8" fillId="0" borderId="0" xfId="0" applyNumberFormat="1" applyFont="1" applyAlignment="1">
      <alignment horizontal="center"/>
    </xf>
    <xf numFmtId="3" fontId="8" fillId="0" borderId="0" xfId="0" applyNumberFormat="1" applyFont="1" applyAlignment="1">
      <alignment horizontal="centerContinuous"/>
    </xf>
    <xf numFmtId="0" fontId="7" fillId="0" borderId="0" xfId="0" applyFont="1" applyAlignment="1">
      <alignment horizontal="centerContinuous"/>
    </xf>
    <xf numFmtId="3" fontId="7" fillId="0" borderId="0" xfId="0" applyNumberFormat="1" applyFont="1" applyAlignment="1">
      <alignment horizontal="centerContinuous" vertical="center"/>
    </xf>
    <xf numFmtId="0" fontId="7" fillId="0" borderId="0" xfId="0" applyFont="1"/>
    <xf numFmtId="0" fontId="7" fillId="0" borderId="0" xfId="0" applyFont="1" applyAlignment="1">
      <alignment horizontal="center"/>
    </xf>
    <xf numFmtId="0" fontId="8" fillId="0" borderId="0" xfId="0" applyFont="1" applyAlignment="1">
      <alignment horizontal="center"/>
    </xf>
    <xf numFmtId="3" fontId="7" fillId="0" borderId="0" xfId="0" applyNumberFormat="1" applyFont="1"/>
    <xf numFmtId="0" fontId="13" fillId="0" borderId="0" xfId="0" applyFont="1"/>
    <xf numFmtId="3" fontId="13" fillId="0" borderId="0" xfId="0" applyNumberFormat="1" applyFont="1"/>
    <xf numFmtId="0" fontId="14" fillId="0" borderId="0" xfId="0" applyFont="1" applyAlignment="1">
      <alignment horizontal="center"/>
    </xf>
    <xf numFmtId="0" fontId="0" fillId="0" borderId="0" xfId="0" applyAlignment="1">
      <alignment vertical="top" wrapText="1"/>
    </xf>
    <xf numFmtId="0" fontId="13" fillId="0" borderId="0" xfId="0" applyFont="1" applyAlignment="1">
      <alignment horizontal="center"/>
    </xf>
    <xf numFmtId="0" fontId="14" fillId="0" borderId="0" xfId="0" applyFont="1"/>
    <xf numFmtId="0" fontId="15" fillId="0" borderId="0" xfId="0" applyFont="1"/>
    <xf numFmtId="3" fontId="0" fillId="0" borderId="0" xfId="0" applyNumberFormat="1"/>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190500</xdr:colOff>
      <xdr:row>2</xdr:row>
      <xdr:rowOff>28575</xdr:rowOff>
    </xdr:to>
    <xdr:pic>
      <xdr:nvPicPr>
        <xdr:cNvPr id="2" name="Εικόνα 2" descr="female">
          <a:extLst>
            <a:ext uri="{FF2B5EF4-FFF2-40B4-BE49-F238E27FC236}">
              <a16:creationId xmlns:a16="http://schemas.microsoft.com/office/drawing/2014/main" id="{4903D303-4083-4169-B081-7261AA63517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523875"/>
        </a:xfrm>
        <a:prstGeom prst="rect">
          <a:avLst/>
        </a:prstGeom>
        <a:noFill/>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CDE00-B170-4CE2-8CC7-4069DBCFA16D}">
  <sheetPr>
    <tabColor theme="8" tint="0.59999389629810485"/>
    <pageSetUpPr fitToPage="1"/>
  </sheetPr>
  <dimension ref="A1:G94"/>
  <sheetViews>
    <sheetView tabSelected="1" topLeftCell="A5" zoomScaleNormal="100" workbookViewId="0">
      <pane ySplit="1080" activePane="bottomLeft"/>
      <selection activeCell="H1" sqref="H1:S1048576"/>
      <selection pane="bottomLeft" activeCell="B8" sqref="B8"/>
    </sheetView>
  </sheetViews>
  <sheetFormatPr defaultRowHeight="12.75" x14ac:dyDescent="0.2"/>
  <cols>
    <col min="1" max="1" width="3.28515625" customWidth="1"/>
    <col min="2" max="2" width="62.85546875" customWidth="1"/>
    <col min="3" max="3" width="6" customWidth="1"/>
    <col min="4" max="4" width="6.140625" customWidth="1"/>
    <col min="5" max="5" width="11" customWidth="1"/>
    <col min="6" max="6" width="13" customWidth="1"/>
    <col min="7" max="7" width="8" bestFit="1" customWidth="1"/>
  </cols>
  <sheetData>
    <row r="1" spans="1:7" ht="19.5" x14ac:dyDescent="0.2">
      <c r="A1" s="1"/>
      <c r="B1" s="2" t="s">
        <v>0</v>
      </c>
      <c r="C1" s="3"/>
      <c r="D1" s="3"/>
      <c r="E1" s="3"/>
      <c r="F1" s="3"/>
    </row>
    <row r="2" spans="1:7" ht="19.5" x14ac:dyDescent="0.3">
      <c r="A2" s="1"/>
      <c r="B2" s="4" t="s">
        <v>1</v>
      </c>
      <c r="C2" s="5"/>
      <c r="D2" s="5"/>
      <c r="E2" s="5"/>
      <c r="F2" s="5"/>
    </row>
    <row r="3" spans="1:7" ht="38.25" customHeight="1" x14ac:dyDescent="0.3">
      <c r="A3" s="6"/>
      <c r="B3" s="4" t="s">
        <v>2</v>
      </c>
      <c r="C3" s="5"/>
      <c r="D3" s="5"/>
      <c r="E3" s="5"/>
      <c r="F3" s="5"/>
      <c r="G3" s="7"/>
    </row>
    <row r="4" spans="1:7" ht="10.5" customHeight="1" x14ac:dyDescent="0.2">
      <c r="B4" s="8"/>
      <c r="C4" s="9"/>
      <c r="D4" s="10"/>
      <c r="E4" s="8"/>
      <c r="F4" s="8"/>
    </row>
    <row r="5" spans="1:7" ht="38.25" x14ac:dyDescent="0.2">
      <c r="A5" s="11" t="s">
        <v>3</v>
      </c>
      <c r="B5" s="11" t="s">
        <v>4</v>
      </c>
      <c r="C5" s="11" t="s">
        <v>5</v>
      </c>
      <c r="D5" s="12" t="s">
        <v>6</v>
      </c>
      <c r="E5" s="11" t="s">
        <v>7</v>
      </c>
      <c r="F5" s="11" t="s">
        <v>8</v>
      </c>
      <c r="G5" s="13"/>
    </row>
    <row r="6" spans="1:7" ht="24.75" customHeight="1" x14ac:dyDescent="0.2">
      <c r="A6" s="14"/>
      <c r="B6" s="15" t="s">
        <v>9</v>
      </c>
      <c r="C6" s="16"/>
      <c r="D6" s="16"/>
      <c r="E6" s="16"/>
      <c r="F6" s="16"/>
      <c r="G6" s="13"/>
    </row>
    <row r="7" spans="1:7" ht="25.5" customHeight="1" x14ac:dyDescent="0.2">
      <c r="A7" s="17">
        <v>1</v>
      </c>
      <c r="B7" s="18" t="s">
        <v>10</v>
      </c>
      <c r="C7" s="19" t="s">
        <v>11</v>
      </c>
      <c r="D7" s="20"/>
      <c r="E7" s="21"/>
      <c r="F7" s="22">
        <f t="shared" ref="F7:F12" si="0">E7*D7</f>
        <v>0</v>
      </c>
      <c r="G7" s="13"/>
    </row>
    <row r="8" spans="1:7" ht="25.5" customHeight="1" x14ac:dyDescent="0.2">
      <c r="A8" s="17">
        <v>2</v>
      </c>
      <c r="B8" s="18" t="s">
        <v>12</v>
      </c>
      <c r="C8" s="19" t="s">
        <v>11</v>
      </c>
      <c r="D8" s="23"/>
      <c r="E8" s="21"/>
      <c r="F8" s="22">
        <f t="shared" si="0"/>
        <v>0</v>
      </c>
      <c r="G8" s="13"/>
    </row>
    <row r="9" spans="1:7" ht="25.5" customHeight="1" x14ac:dyDescent="0.2">
      <c r="A9" s="17">
        <v>3</v>
      </c>
      <c r="B9" s="18" t="s">
        <v>13</v>
      </c>
      <c r="C9" s="19" t="s">
        <v>11</v>
      </c>
      <c r="D9" s="23"/>
      <c r="E9" s="21"/>
      <c r="F9" s="22">
        <f t="shared" si="0"/>
        <v>0</v>
      </c>
      <c r="G9" s="13"/>
    </row>
    <row r="10" spans="1:7" ht="25.5" customHeight="1" x14ac:dyDescent="0.2">
      <c r="A10" s="17">
        <v>4</v>
      </c>
      <c r="B10" s="18" t="s">
        <v>14</v>
      </c>
      <c r="C10" s="19" t="s">
        <v>11</v>
      </c>
      <c r="D10" s="23">
        <v>120</v>
      </c>
      <c r="E10" s="21"/>
      <c r="F10" s="22">
        <f t="shared" si="0"/>
        <v>0</v>
      </c>
      <c r="G10" s="13"/>
    </row>
    <row r="11" spans="1:7" ht="25.5" customHeight="1" x14ac:dyDescent="0.2">
      <c r="A11" s="17">
        <v>5</v>
      </c>
      <c r="B11" s="18" t="s">
        <v>15</v>
      </c>
      <c r="C11" s="19" t="s">
        <v>11</v>
      </c>
      <c r="D11" s="23"/>
      <c r="E11" s="21"/>
      <c r="F11" s="22">
        <f t="shared" si="0"/>
        <v>0</v>
      </c>
      <c r="G11" s="13"/>
    </row>
    <row r="12" spans="1:7" ht="25.5" customHeight="1" x14ac:dyDescent="0.2">
      <c r="A12" s="17">
        <v>6</v>
      </c>
      <c r="B12" s="18" t="s">
        <v>16</v>
      </c>
      <c r="C12" s="19" t="s">
        <v>11</v>
      </c>
      <c r="D12" s="23">
        <v>1</v>
      </c>
      <c r="E12" s="21"/>
      <c r="F12" s="22">
        <f t="shared" si="0"/>
        <v>0</v>
      </c>
      <c r="G12" s="13"/>
    </row>
    <row r="13" spans="1:7" ht="15" x14ac:dyDescent="0.2">
      <c r="A13" s="24"/>
      <c r="B13" s="25" t="s">
        <v>17</v>
      </c>
      <c r="C13" s="26"/>
      <c r="D13" s="27"/>
      <c r="E13" s="28"/>
      <c r="F13" s="29">
        <f>SUM(F7:F12)</f>
        <v>0</v>
      </c>
      <c r="G13" s="13"/>
    </row>
    <row r="14" spans="1:7" ht="24.75" customHeight="1" x14ac:dyDescent="0.2">
      <c r="A14" s="14"/>
      <c r="B14" s="15" t="s">
        <v>18</v>
      </c>
      <c r="C14" s="16"/>
      <c r="D14" s="16"/>
      <c r="E14" s="16"/>
      <c r="F14" s="16"/>
      <c r="G14" s="13"/>
    </row>
    <row r="15" spans="1:7" ht="25.5" customHeight="1" x14ac:dyDescent="0.2">
      <c r="A15" s="17">
        <v>1</v>
      </c>
      <c r="B15" s="18" t="s">
        <v>19</v>
      </c>
      <c r="C15" s="19" t="s">
        <v>11</v>
      </c>
      <c r="D15" s="30">
        <v>2</v>
      </c>
      <c r="E15" s="21"/>
      <c r="F15" s="22">
        <f t="shared" ref="F15:F18" si="1">E15*D15</f>
        <v>0</v>
      </c>
      <c r="G15" s="13"/>
    </row>
    <row r="16" spans="1:7" ht="25.5" customHeight="1" x14ac:dyDescent="0.2">
      <c r="A16" s="17">
        <v>2</v>
      </c>
      <c r="B16" s="18" t="s">
        <v>20</v>
      </c>
      <c r="C16" s="19" t="s">
        <v>11</v>
      </c>
      <c r="D16" s="30">
        <v>1</v>
      </c>
      <c r="E16" s="21"/>
      <c r="F16" s="22">
        <f t="shared" si="1"/>
        <v>0</v>
      </c>
      <c r="G16" s="13"/>
    </row>
    <row r="17" spans="1:7" ht="25.5" customHeight="1" x14ac:dyDescent="0.2">
      <c r="A17" s="17">
        <v>3</v>
      </c>
      <c r="B17" s="18" t="s">
        <v>21</v>
      </c>
      <c r="C17" s="19" t="s">
        <v>11</v>
      </c>
      <c r="D17" s="23">
        <v>2</v>
      </c>
      <c r="E17" s="21"/>
      <c r="F17" s="22">
        <f t="shared" si="1"/>
        <v>0</v>
      </c>
      <c r="G17" s="13"/>
    </row>
    <row r="18" spans="1:7" ht="25.5" customHeight="1" x14ac:dyDescent="0.2">
      <c r="A18" s="17">
        <v>4</v>
      </c>
      <c r="B18" s="18" t="s">
        <v>22</v>
      </c>
      <c r="C18" s="19" t="s">
        <v>11</v>
      </c>
      <c r="D18" s="23">
        <v>1</v>
      </c>
      <c r="E18" s="21"/>
      <c r="F18" s="22">
        <f t="shared" si="1"/>
        <v>0</v>
      </c>
      <c r="G18" s="13"/>
    </row>
    <row r="19" spans="1:7" ht="25.5" customHeight="1" x14ac:dyDescent="0.2">
      <c r="A19" s="17">
        <v>5</v>
      </c>
      <c r="B19" s="18" t="s">
        <v>23</v>
      </c>
      <c r="C19" s="19" t="s">
        <v>11</v>
      </c>
      <c r="D19" s="23">
        <v>1</v>
      </c>
      <c r="E19" s="21"/>
      <c r="F19" s="22">
        <f>E19*D19</f>
        <v>0</v>
      </c>
      <c r="G19" s="13"/>
    </row>
    <row r="20" spans="1:7" ht="25.5" customHeight="1" x14ac:dyDescent="0.2">
      <c r="A20" s="17">
        <v>6</v>
      </c>
      <c r="B20" s="18" t="s">
        <v>24</v>
      </c>
      <c r="C20" s="19" t="s">
        <v>11</v>
      </c>
      <c r="D20" s="23">
        <v>1</v>
      </c>
      <c r="E20" s="21"/>
      <c r="F20" s="22">
        <f>E20*D20</f>
        <v>0</v>
      </c>
      <c r="G20" s="13"/>
    </row>
    <row r="21" spans="1:7" ht="25.5" customHeight="1" x14ac:dyDescent="0.2">
      <c r="A21" s="17">
        <v>7</v>
      </c>
      <c r="B21" s="18" t="s">
        <v>25</v>
      </c>
      <c r="C21" s="19" t="s">
        <v>11</v>
      </c>
      <c r="D21" s="23">
        <v>1</v>
      </c>
      <c r="E21" s="21"/>
      <c r="F21" s="22">
        <f t="shared" ref="F21:F29" si="2">E21*D21</f>
        <v>0</v>
      </c>
      <c r="G21" s="13"/>
    </row>
    <row r="22" spans="1:7" ht="25.5" customHeight="1" x14ac:dyDescent="0.2">
      <c r="A22" s="17">
        <v>8</v>
      </c>
      <c r="B22" s="18" t="s">
        <v>26</v>
      </c>
      <c r="C22" s="19" t="s">
        <v>11</v>
      </c>
      <c r="D22" s="23">
        <v>1</v>
      </c>
      <c r="E22" s="21"/>
      <c r="F22" s="22">
        <f t="shared" si="2"/>
        <v>0</v>
      </c>
      <c r="G22" s="13"/>
    </row>
    <row r="23" spans="1:7" ht="25.5" customHeight="1" x14ac:dyDescent="0.2">
      <c r="A23" s="17">
        <v>9</v>
      </c>
      <c r="B23" s="18" t="s">
        <v>27</v>
      </c>
      <c r="C23" s="19" t="s">
        <v>11</v>
      </c>
      <c r="D23" s="23">
        <f>6+2</f>
        <v>8</v>
      </c>
      <c r="E23" s="21"/>
      <c r="F23" s="22">
        <f t="shared" si="2"/>
        <v>0</v>
      </c>
      <c r="G23" s="13"/>
    </row>
    <row r="24" spans="1:7" ht="25.5" customHeight="1" x14ac:dyDescent="0.2">
      <c r="A24" s="17">
        <v>10</v>
      </c>
      <c r="B24" s="18" t="s">
        <v>28</v>
      </c>
      <c r="C24" s="19" t="s">
        <v>11</v>
      </c>
      <c r="D24" s="23">
        <v>1</v>
      </c>
      <c r="E24" s="21"/>
      <c r="F24" s="22">
        <f t="shared" si="2"/>
        <v>0</v>
      </c>
      <c r="G24" s="13"/>
    </row>
    <row r="25" spans="1:7" ht="25.5" customHeight="1" x14ac:dyDescent="0.2">
      <c r="A25" s="17">
        <v>11</v>
      </c>
      <c r="B25" s="18" t="s">
        <v>29</v>
      </c>
      <c r="C25" s="19" t="s">
        <v>11</v>
      </c>
      <c r="D25" s="23">
        <f>2+6</f>
        <v>8</v>
      </c>
      <c r="E25" s="21"/>
      <c r="F25" s="22">
        <f t="shared" si="2"/>
        <v>0</v>
      </c>
      <c r="G25" s="13"/>
    </row>
    <row r="26" spans="1:7" ht="25.5" customHeight="1" x14ac:dyDescent="0.2">
      <c r="A26" s="17">
        <v>12</v>
      </c>
      <c r="B26" s="18" t="s">
        <v>30</v>
      </c>
      <c r="C26" s="19" t="s">
        <v>11</v>
      </c>
      <c r="D26" s="23">
        <v>1</v>
      </c>
      <c r="E26" s="21"/>
      <c r="F26" s="22">
        <f t="shared" si="2"/>
        <v>0</v>
      </c>
      <c r="G26" s="13"/>
    </row>
    <row r="27" spans="1:7" ht="25.5" customHeight="1" x14ac:dyDescent="0.2">
      <c r="A27" s="17">
        <v>13</v>
      </c>
      <c r="B27" s="18" t="s">
        <v>31</v>
      </c>
      <c r="C27" s="19" t="s">
        <v>11</v>
      </c>
      <c r="D27" s="23">
        <v>1</v>
      </c>
      <c r="E27" s="21"/>
      <c r="F27" s="22">
        <f t="shared" si="2"/>
        <v>0</v>
      </c>
      <c r="G27" s="13"/>
    </row>
    <row r="28" spans="1:7" ht="25.5" customHeight="1" x14ac:dyDescent="0.2">
      <c r="A28" s="17">
        <v>14</v>
      </c>
      <c r="B28" s="18" t="s">
        <v>32</v>
      </c>
      <c r="C28" s="19" t="s">
        <v>11</v>
      </c>
      <c r="D28" s="23">
        <v>1</v>
      </c>
      <c r="E28" s="21"/>
      <c r="F28" s="22">
        <f t="shared" si="2"/>
        <v>0</v>
      </c>
      <c r="G28" s="13"/>
    </row>
    <row r="29" spans="1:7" ht="25.5" customHeight="1" x14ac:dyDescent="0.2">
      <c r="A29" s="17">
        <v>15</v>
      </c>
      <c r="B29" s="18" t="s">
        <v>16</v>
      </c>
      <c r="C29" s="19" t="s">
        <v>11</v>
      </c>
      <c r="D29" s="23">
        <v>1</v>
      </c>
      <c r="E29" s="21"/>
      <c r="F29" s="22">
        <f t="shared" si="2"/>
        <v>0</v>
      </c>
      <c r="G29" s="13"/>
    </row>
    <row r="30" spans="1:7" ht="15" x14ac:dyDescent="0.2">
      <c r="A30" s="24"/>
      <c r="B30" s="25" t="s">
        <v>33</v>
      </c>
      <c r="C30" s="26"/>
      <c r="D30" s="27"/>
      <c r="E30" s="28"/>
      <c r="F30" s="29">
        <f>SUM(F15:F29)</f>
        <v>0</v>
      </c>
      <c r="G30" s="13"/>
    </row>
    <row r="31" spans="1:7" ht="24.75" customHeight="1" x14ac:dyDescent="0.2">
      <c r="A31" s="14"/>
      <c r="B31" s="15" t="s">
        <v>34</v>
      </c>
      <c r="C31" s="16"/>
      <c r="D31" s="16"/>
      <c r="E31" s="16"/>
      <c r="F31" s="16"/>
      <c r="G31" s="13"/>
    </row>
    <row r="32" spans="1:7" ht="51" x14ac:dyDescent="0.2">
      <c r="A32" s="17">
        <v>1</v>
      </c>
      <c r="B32" s="18" t="s">
        <v>35</v>
      </c>
      <c r="C32" s="19" t="s">
        <v>36</v>
      </c>
      <c r="D32" s="20">
        <v>430</v>
      </c>
      <c r="E32" s="21"/>
      <c r="F32" s="22">
        <f t="shared" ref="F32:F34" si="3">E32*D32</f>
        <v>0</v>
      </c>
      <c r="G32" s="13"/>
    </row>
    <row r="33" spans="1:7" ht="51" x14ac:dyDescent="0.2">
      <c r="A33" s="17">
        <v>2</v>
      </c>
      <c r="B33" s="18" t="s">
        <v>37</v>
      </c>
      <c r="C33" s="19" t="s">
        <v>36</v>
      </c>
      <c r="D33" s="20">
        <v>75</v>
      </c>
      <c r="E33" s="21"/>
      <c r="F33" s="22">
        <f t="shared" si="3"/>
        <v>0</v>
      </c>
      <c r="G33" s="13"/>
    </row>
    <row r="34" spans="1:7" ht="24.95" customHeight="1" x14ac:dyDescent="0.2">
      <c r="A34" s="17">
        <v>3</v>
      </c>
      <c r="B34" s="18" t="s">
        <v>38</v>
      </c>
      <c r="C34" s="19" t="s">
        <v>36</v>
      </c>
      <c r="D34" s="23">
        <v>62</v>
      </c>
      <c r="E34" s="21"/>
      <c r="F34" s="22">
        <f t="shared" si="3"/>
        <v>0</v>
      </c>
      <c r="G34" s="13"/>
    </row>
    <row r="35" spans="1:7" ht="24.95" customHeight="1" x14ac:dyDescent="0.2">
      <c r="A35" s="17">
        <v>4</v>
      </c>
      <c r="B35" s="18" t="s">
        <v>39</v>
      </c>
      <c r="C35" s="19" t="s">
        <v>11</v>
      </c>
      <c r="D35" s="23">
        <v>3</v>
      </c>
      <c r="E35" s="21"/>
      <c r="F35" s="22">
        <f>E35*D35</f>
        <v>0</v>
      </c>
      <c r="G35" s="13"/>
    </row>
    <row r="36" spans="1:7" ht="25.5" x14ac:dyDescent="0.2">
      <c r="A36" s="17">
        <v>5</v>
      </c>
      <c r="B36" s="18" t="s">
        <v>40</v>
      </c>
      <c r="C36" s="19" t="s">
        <v>41</v>
      </c>
      <c r="D36" s="23">
        <v>50</v>
      </c>
      <c r="E36" s="21"/>
      <c r="F36" s="22">
        <f>E36*D36</f>
        <v>0</v>
      </c>
      <c r="G36" s="13"/>
    </row>
    <row r="37" spans="1:7" ht="25.5" x14ac:dyDescent="0.2">
      <c r="A37" s="17">
        <v>6</v>
      </c>
      <c r="B37" s="18" t="s">
        <v>42</v>
      </c>
      <c r="C37" s="19" t="s">
        <v>36</v>
      </c>
      <c r="D37" s="23">
        <v>252</v>
      </c>
      <c r="E37" s="21"/>
      <c r="F37" s="22">
        <f t="shared" ref="F37:F69" si="4">E37*D37</f>
        <v>0</v>
      </c>
      <c r="G37" s="13"/>
    </row>
    <row r="38" spans="1:7" ht="15" x14ac:dyDescent="0.2">
      <c r="A38" s="17">
        <v>7</v>
      </c>
      <c r="B38" s="18" t="s">
        <v>43</v>
      </c>
      <c r="C38" s="19" t="s">
        <v>36</v>
      </c>
      <c r="D38" s="23">
        <v>199</v>
      </c>
      <c r="E38" s="21"/>
      <c r="F38" s="22">
        <f t="shared" si="4"/>
        <v>0</v>
      </c>
      <c r="G38" s="13"/>
    </row>
    <row r="39" spans="1:7" ht="25.5" x14ac:dyDescent="0.2">
      <c r="A39" s="17">
        <v>8</v>
      </c>
      <c r="B39" s="18" t="s">
        <v>44</v>
      </c>
      <c r="C39" s="19" t="s">
        <v>45</v>
      </c>
      <c r="D39" s="23">
        <v>50</v>
      </c>
      <c r="E39" s="21"/>
      <c r="F39" s="22">
        <f t="shared" si="4"/>
        <v>0</v>
      </c>
      <c r="G39" s="13"/>
    </row>
    <row r="40" spans="1:7" ht="15" x14ac:dyDescent="0.2">
      <c r="A40" s="17">
        <v>9</v>
      </c>
      <c r="B40" s="18" t="s">
        <v>46</v>
      </c>
      <c r="C40" s="19" t="s">
        <v>45</v>
      </c>
      <c r="D40" s="23">
        <v>89</v>
      </c>
      <c r="E40" s="21"/>
      <c r="F40" s="22">
        <f t="shared" si="4"/>
        <v>0</v>
      </c>
      <c r="G40" s="13"/>
    </row>
    <row r="41" spans="1:7" ht="25.5" x14ac:dyDescent="0.2">
      <c r="A41" s="17">
        <v>10</v>
      </c>
      <c r="B41" s="18" t="s">
        <v>47</v>
      </c>
      <c r="C41" s="19" t="s">
        <v>36</v>
      </c>
      <c r="D41" s="23">
        <v>50</v>
      </c>
      <c r="E41" s="21"/>
      <c r="F41" s="22">
        <f t="shared" si="4"/>
        <v>0</v>
      </c>
      <c r="G41" s="13"/>
    </row>
    <row r="42" spans="1:7" ht="24.95" customHeight="1" x14ac:dyDescent="0.2">
      <c r="A42" s="17">
        <v>11</v>
      </c>
      <c r="B42" s="18" t="s">
        <v>48</v>
      </c>
      <c r="C42" s="19" t="s">
        <v>36</v>
      </c>
      <c r="D42" s="23">
        <v>50</v>
      </c>
      <c r="E42" s="21"/>
      <c r="F42" s="22">
        <f t="shared" si="4"/>
        <v>0</v>
      </c>
      <c r="G42" s="13"/>
    </row>
    <row r="43" spans="1:7" ht="25.5" x14ac:dyDescent="0.2">
      <c r="A43" s="17">
        <v>12</v>
      </c>
      <c r="B43" s="18" t="s">
        <v>49</v>
      </c>
      <c r="C43" s="19" t="s">
        <v>50</v>
      </c>
      <c r="D43" s="23">
        <v>4500</v>
      </c>
      <c r="E43" s="21"/>
      <c r="F43" s="22">
        <f t="shared" si="4"/>
        <v>0</v>
      </c>
      <c r="G43" s="13"/>
    </row>
    <row r="44" spans="1:7" ht="38.25" x14ac:dyDescent="0.2">
      <c r="A44" s="17">
        <v>13</v>
      </c>
      <c r="B44" s="18" t="s">
        <v>51</v>
      </c>
      <c r="C44" s="19" t="s">
        <v>41</v>
      </c>
      <c r="D44" s="23">
        <v>20</v>
      </c>
      <c r="E44" s="21"/>
      <c r="F44" s="22">
        <f t="shared" si="4"/>
        <v>0</v>
      </c>
      <c r="G44" s="13"/>
    </row>
    <row r="45" spans="1:7" ht="38.25" x14ac:dyDescent="0.2">
      <c r="A45" s="17">
        <v>14</v>
      </c>
      <c r="B45" s="18" t="s">
        <v>52</v>
      </c>
      <c r="C45" s="19" t="s">
        <v>41</v>
      </c>
      <c r="D45" s="23">
        <v>1050</v>
      </c>
      <c r="E45" s="21"/>
      <c r="F45" s="22">
        <f t="shared" si="4"/>
        <v>0</v>
      </c>
      <c r="G45" s="13"/>
    </row>
    <row r="46" spans="1:7" ht="38.25" x14ac:dyDescent="0.2">
      <c r="A46" s="17">
        <v>15</v>
      </c>
      <c r="B46" s="18" t="s">
        <v>53</v>
      </c>
      <c r="C46" s="31" t="s">
        <v>11</v>
      </c>
      <c r="D46" s="23">
        <v>2</v>
      </c>
      <c r="E46" s="21"/>
      <c r="F46" s="22">
        <f t="shared" si="4"/>
        <v>0</v>
      </c>
      <c r="G46" s="13"/>
    </row>
    <row r="47" spans="1:7" ht="41.25" customHeight="1" x14ac:dyDescent="0.2">
      <c r="A47" s="17">
        <v>16</v>
      </c>
      <c r="B47" s="32" t="s">
        <v>54</v>
      </c>
      <c r="C47" s="33" t="s">
        <v>11</v>
      </c>
      <c r="D47" s="23">
        <v>5</v>
      </c>
      <c r="E47" s="21"/>
      <c r="F47" s="22">
        <f t="shared" si="4"/>
        <v>0</v>
      </c>
      <c r="G47" s="13"/>
    </row>
    <row r="48" spans="1:7" s="35" customFormat="1" ht="38.25" x14ac:dyDescent="0.2">
      <c r="A48" s="17">
        <v>17</v>
      </c>
      <c r="B48" s="18" t="s">
        <v>55</v>
      </c>
      <c r="C48" s="31" t="s">
        <v>11</v>
      </c>
      <c r="D48" s="23">
        <v>2</v>
      </c>
      <c r="E48" s="21"/>
      <c r="F48" s="22">
        <f t="shared" si="4"/>
        <v>0</v>
      </c>
      <c r="G48" s="34"/>
    </row>
    <row r="49" spans="1:7" ht="38.25" x14ac:dyDescent="0.2">
      <c r="A49" s="17">
        <v>18</v>
      </c>
      <c r="B49" s="18" t="s">
        <v>56</v>
      </c>
      <c r="C49" s="31" t="s">
        <v>11</v>
      </c>
      <c r="D49" s="23">
        <v>4</v>
      </c>
      <c r="E49" s="21"/>
      <c r="F49" s="22">
        <f t="shared" si="4"/>
        <v>0</v>
      </c>
      <c r="G49" s="13"/>
    </row>
    <row r="50" spans="1:7" ht="38.25" x14ac:dyDescent="0.2">
      <c r="A50" s="17">
        <v>19</v>
      </c>
      <c r="B50" s="18" t="s">
        <v>57</v>
      </c>
      <c r="C50" s="31" t="s">
        <v>11</v>
      </c>
      <c r="D50" s="23">
        <v>8</v>
      </c>
      <c r="E50" s="21"/>
      <c r="F50" s="22">
        <f t="shared" si="4"/>
        <v>0</v>
      </c>
      <c r="G50" s="13"/>
    </row>
    <row r="51" spans="1:7" ht="51" x14ac:dyDescent="0.2">
      <c r="A51" s="17">
        <v>20</v>
      </c>
      <c r="B51" s="18" t="s">
        <v>58</v>
      </c>
      <c r="C51" s="31" t="s">
        <v>11</v>
      </c>
      <c r="D51" s="23">
        <v>8</v>
      </c>
      <c r="E51" s="21"/>
      <c r="F51" s="22">
        <f t="shared" si="4"/>
        <v>0</v>
      </c>
      <c r="G51" s="13"/>
    </row>
    <row r="52" spans="1:7" ht="51" x14ac:dyDescent="0.2">
      <c r="A52" s="17">
        <v>21</v>
      </c>
      <c r="B52" s="18" t="s">
        <v>59</v>
      </c>
      <c r="C52" s="31" t="s">
        <v>11</v>
      </c>
      <c r="D52" s="23">
        <v>7</v>
      </c>
      <c r="E52" s="21"/>
      <c r="F52" s="22">
        <f t="shared" si="4"/>
        <v>0</v>
      </c>
      <c r="G52" s="13"/>
    </row>
    <row r="53" spans="1:7" ht="51" x14ac:dyDescent="0.2">
      <c r="A53" s="17">
        <v>22</v>
      </c>
      <c r="B53" s="18" t="s">
        <v>60</v>
      </c>
      <c r="C53" s="31" t="s">
        <v>11</v>
      </c>
      <c r="D53" s="23">
        <v>9</v>
      </c>
      <c r="E53" s="21"/>
      <c r="F53" s="22">
        <f t="shared" si="4"/>
        <v>0</v>
      </c>
      <c r="G53" s="13"/>
    </row>
    <row r="54" spans="1:7" ht="45.75" customHeight="1" x14ac:dyDescent="0.2">
      <c r="A54" s="17">
        <v>23</v>
      </c>
      <c r="B54" s="32" t="s">
        <v>61</v>
      </c>
      <c r="C54" s="31" t="s">
        <v>11</v>
      </c>
      <c r="D54" s="23">
        <v>2</v>
      </c>
      <c r="E54" s="21"/>
      <c r="F54" s="22">
        <f t="shared" si="4"/>
        <v>0</v>
      </c>
      <c r="G54" s="13"/>
    </row>
    <row r="55" spans="1:7" ht="46.5" customHeight="1" x14ac:dyDescent="0.2">
      <c r="A55" s="17">
        <v>24</v>
      </c>
      <c r="B55" s="32" t="s">
        <v>62</v>
      </c>
      <c r="C55" s="31" t="s">
        <v>11</v>
      </c>
      <c r="D55" s="23">
        <v>4</v>
      </c>
      <c r="E55" s="21"/>
      <c r="F55" s="22">
        <f t="shared" si="4"/>
        <v>0</v>
      </c>
      <c r="G55" s="13"/>
    </row>
    <row r="56" spans="1:7" ht="43.5" customHeight="1" x14ac:dyDescent="0.2">
      <c r="A56" s="17">
        <v>25</v>
      </c>
      <c r="B56" s="18" t="s">
        <v>63</v>
      </c>
      <c r="C56" s="31" t="s">
        <v>11</v>
      </c>
      <c r="D56" s="23">
        <v>2</v>
      </c>
      <c r="E56" s="21"/>
      <c r="F56" s="22">
        <f t="shared" si="4"/>
        <v>0</v>
      </c>
      <c r="G56" s="13"/>
    </row>
    <row r="57" spans="1:7" ht="43.5" customHeight="1" x14ac:dyDescent="0.2">
      <c r="A57" s="17">
        <v>26</v>
      </c>
      <c r="B57" s="18" t="s">
        <v>64</v>
      </c>
      <c r="C57" s="31" t="s">
        <v>11</v>
      </c>
      <c r="D57" s="23">
        <v>2</v>
      </c>
      <c r="E57" s="21"/>
      <c r="F57" s="22">
        <f t="shared" si="4"/>
        <v>0</v>
      </c>
      <c r="G57" s="13"/>
    </row>
    <row r="58" spans="1:7" ht="51" x14ac:dyDescent="0.2">
      <c r="A58" s="17">
        <v>27</v>
      </c>
      <c r="B58" s="36" t="s">
        <v>65</v>
      </c>
      <c r="C58" s="31" t="s">
        <v>50</v>
      </c>
      <c r="D58" s="23">
        <v>89</v>
      </c>
      <c r="E58" s="21"/>
      <c r="F58" s="22">
        <f t="shared" si="4"/>
        <v>0</v>
      </c>
      <c r="G58" s="13"/>
    </row>
    <row r="59" spans="1:7" ht="51" x14ac:dyDescent="0.2">
      <c r="A59" s="17">
        <v>28</v>
      </c>
      <c r="B59" s="37" t="s">
        <v>66</v>
      </c>
      <c r="C59" s="31" t="s">
        <v>50</v>
      </c>
      <c r="D59" s="23">
        <v>306</v>
      </c>
      <c r="E59" s="21"/>
      <c r="F59" s="22">
        <f t="shared" si="4"/>
        <v>0</v>
      </c>
      <c r="G59" s="13"/>
    </row>
    <row r="60" spans="1:7" ht="15" x14ac:dyDescent="0.2">
      <c r="A60" s="17">
        <v>29</v>
      </c>
      <c r="B60" s="37" t="s">
        <v>67</v>
      </c>
      <c r="C60" s="19" t="s">
        <v>11</v>
      </c>
      <c r="D60" s="23">
        <v>1</v>
      </c>
      <c r="E60" s="21"/>
      <c r="F60" s="22">
        <f t="shared" si="4"/>
        <v>0</v>
      </c>
      <c r="G60" s="13"/>
    </row>
    <row r="61" spans="1:7" ht="15" x14ac:dyDescent="0.2">
      <c r="A61" s="17">
        <v>30</v>
      </c>
      <c r="B61" s="37" t="s">
        <v>68</v>
      </c>
      <c r="C61" s="19" t="s">
        <v>11</v>
      </c>
      <c r="D61" s="23">
        <v>1</v>
      </c>
      <c r="E61" s="21"/>
      <c r="F61" s="22">
        <f t="shared" si="4"/>
        <v>0</v>
      </c>
      <c r="G61" s="13"/>
    </row>
    <row r="62" spans="1:7" ht="15" x14ac:dyDescent="0.2">
      <c r="A62" s="17">
        <v>31</v>
      </c>
      <c r="B62" s="37" t="s">
        <v>69</v>
      </c>
      <c r="C62" s="19" t="s">
        <v>11</v>
      </c>
      <c r="D62" s="23">
        <v>1</v>
      </c>
      <c r="E62" s="21"/>
      <c r="F62" s="22">
        <f t="shared" si="4"/>
        <v>0</v>
      </c>
      <c r="G62" s="13"/>
    </row>
    <row r="63" spans="1:7" ht="25.5" x14ac:dyDescent="0.2">
      <c r="A63" s="17">
        <v>32</v>
      </c>
      <c r="B63" s="18" t="s">
        <v>70</v>
      </c>
      <c r="C63" s="33" t="s">
        <v>11</v>
      </c>
      <c r="D63" s="23">
        <v>5</v>
      </c>
      <c r="E63" s="21"/>
      <c r="F63" s="22">
        <f t="shared" si="4"/>
        <v>0</v>
      </c>
      <c r="G63" s="13"/>
    </row>
    <row r="64" spans="1:7" ht="25.5" x14ac:dyDescent="0.2">
      <c r="A64" s="17">
        <v>33</v>
      </c>
      <c r="B64" s="18" t="s">
        <v>71</v>
      </c>
      <c r="C64" s="33" t="s">
        <v>11</v>
      </c>
      <c r="D64" s="23">
        <v>4</v>
      </c>
      <c r="E64" s="21"/>
      <c r="F64" s="22">
        <f t="shared" si="4"/>
        <v>0</v>
      </c>
      <c r="G64" s="13"/>
    </row>
    <row r="65" spans="1:7" ht="25.5" x14ac:dyDescent="0.2">
      <c r="A65" s="17">
        <v>34</v>
      </c>
      <c r="B65" s="18" t="s">
        <v>72</v>
      </c>
      <c r="C65" s="33" t="s">
        <v>11</v>
      </c>
      <c r="D65" s="23">
        <v>4</v>
      </c>
      <c r="E65" s="21"/>
      <c r="F65" s="22">
        <f t="shared" si="4"/>
        <v>0</v>
      </c>
      <c r="G65" s="13"/>
    </row>
    <row r="66" spans="1:7" ht="25.5" x14ac:dyDescent="0.2">
      <c r="A66" s="17">
        <v>35</v>
      </c>
      <c r="B66" s="18" t="s">
        <v>73</v>
      </c>
      <c r="C66" s="33" t="s">
        <v>11</v>
      </c>
      <c r="D66" s="23">
        <v>2</v>
      </c>
      <c r="E66" s="21"/>
      <c r="F66" s="22">
        <f t="shared" si="4"/>
        <v>0</v>
      </c>
      <c r="G66" s="13"/>
    </row>
    <row r="67" spans="1:7" ht="25.5" x14ac:dyDescent="0.2">
      <c r="A67" s="17">
        <v>36</v>
      </c>
      <c r="B67" s="18" t="s">
        <v>74</v>
      </c>
      <c r="C67" s="33" t="s">
        <v>11</v>
      </c>
      <c r="D67" s="23">
        <v>2</v>
      </c>
      <c r="E67" s="21"/>
      <c r="F67" s="22">
        <f t="shared" si="4"/>
        <v>0</v>
      </c>
      <c r="G67" s="13"/>
    </row>
    <row r="68" spans="1:7" ht="25.5" x14ac:dyDescent="0.2">
      <c r="A68" s="17">
        <v>37</v>
      </c>
      <c r="B68" s="18" t="s">
        <v>75</v>
      </c>
      <c r="C68" s="33" t="s">
        <v>11</v>
      </c>
      <c r="D68" s="23">
        <v>2</v>
      </c>
      <c r="E68" s="21"/>
      <c r="F68" s="22">
        <f t="shared" si="4"/>
        <v>0</v>
      </c>
      <c r="G68" s="13"/>
    </row>
    <row r="69" spans="1:7" ht="38.25" x14ac:dyDescent="0.2">
      <c r="A69" s="17">
        <v>38</v>
      </c>
      <c r="B69" s="38" t="s">
        <v>76</v>
      </c>
      <c r="C69" s="33" t="s">
        <v>11</v>
      </c>
      <c r="D69" s="23">
        <v>2</v>
      </c>
      <c r="E69" s="21"/>
      <c r="F69" s="22">
        <f t="shared" si="4"/>
        <v>0</v>
      </c>
      <c r="G69" s="13"/>
    </row>
    <row r="70" spans="1:7" x14ac:dyDescent="0.2">
      <c r="A70" s="17">
        <v>39</v>
      </c>
      <c r="B70" s="38" t="s">
        <v>77</v>
      </c>
      <c r="C70" s="31" t="s">
        <v>50</v>
      </c>
      <c r="D70" s="23">
        <v>145</v>
      </c>
      <c r="E70" s="21"/>
      <c r="F70" s="22">
        <f>E70*D70</f>
        <v>0</v>
      </c>
      <c r="G70" s="13"/>
    </row>
    <row r="71" spans="1:7" ht="27.75" x14ac:dyDescent="0.2">
      <c r="A71" s="17">
        <v>40</v>
      </c>
      <c r="B71" s="18" t="s">
        <v>78</v>
      </c>
      <c r="C71" s="19" t="s">
        <v>11</v>
      </c>
      <c r="D71" s="23">
        <v>2</v>
      </c>
      <c r="E71" s="21"/>
      <c r="F71" s="22">
        <f>E71*D71</f>
        <v>0</v>
      </c>
      <c r="G71" s="13"/>
    </row>
    <row r="72" spans="1:7" ht="27.75" x14ac:dyDescent="0.2">
      <c r="A72" s="17">
        <v>41</v>
      </c>
      <c r="B72" s="18" t="s">
        <v>79</v>
      </c>
      <c r="C72" s="19" t="s">
        <v>11</v>
      </c>
      <c r="D72" s="23">
        <v>2</v>
      </c>
      <c r="E72" s="21"/>
      <c r="F72" s="22">
        <f>E72*D72</f>
        <v>0</v>
      </c>
      <c r="G72" s="13"/>
    </row>
    <row r="73" spans="1:7" ht="27.75" x14ac:dyDescent="0.2">
      <c r="A73" s="17">
        <v>42</v>
      </c>
      <c r="B73" s="18" t="s">
        <v>80</v>
      </c>
      <c r="C73" s="19" t="s">
        <v>11</v>
      </c>
      <c r="D73" s="23">
        <v>2</v>
      </c>
      <c r="E73" s="21"/>
      <c r="F73" s="22">
        <f>E73*D73</f>
        <v>0</v>
      </c>
      <c r="G73" s="13"/>
    </row>
    <row r="74" spans="1:7" ht="15" x14ac:dyDescent="0.2">
      <c r="A74" s="24"/>
      <c r="B74" s="25" t="s">
        <v>81</v>
      </c>
      <c r="C74" s="26"/>
      <c r="D74" s="27"/>
      <c r="E74" s="28"/>
      <c r="F74" s="29">
        <f>SUM(F32:F73)</f>
        <v>0</v>
      </c>
      <c r="G74" s="13"/>
    </row>
    <row r="75" spans="1:7" ht="24.75" customHeight="1" x14ac:dyDescent="0.2">
      <c r="A75" s="14"/>
      <c r="B75" s="15" t="s">
        <v>82</v>
      </c>
      <c r="C75" s="16"/>
      <c r="D75" s="16"/>
      <c r="E75" s="16"/>
      <c r="F75" s="16"/>
      <c r="G75" s="13"/>
    </row>
    <row r="76" spans="1:7" ht="24.95" customHeight="1" x14ac:dyDescent="0.2">
      <c r="A76" s="17">
        <v>1</v>
      </c>
      <c r="B76" s="18" t="s">
        <v>83</v>
      </c>
      <c r="C76" s="19" t="s">
        <v>11</v>
      </c>
      <c r="D76" s="20">
        <v>1</v>
      </c>
      <c r="E76" s="21"/>
      <c r="F76" s="22">
        <f t="shared" ref="F76:F78" si="5">E76*D76</f>
        <v>0</v>
      </c>
      <c r="G76" s="13"/>
    </row>
    <row r="77" spans="1:7" ht="24.95" customHeight="1" x14ac:dyDescent="0.2">
      <c r="A77" s="17">
        <v>2</v>
      </c>
      <c r="B77" s="18" t="s">
        <v>84</v>
      </c>
      <c r="C77" s="19" t="s">
        <v>11</v>
      </c>
      <c r="D77" s="20">
        <v>1</v>
      </c>
      <c r="E77" s="21"/>
      <c r="F77" s="22">
        <f t="shared" si="5"/>
        <v>0</v>
      </c>
      <c r="G77" s="13"/>
    </row>
    <row r="78" spans="1:7" ht="24.95" customHeight="1" x14ac:dyDescent="0.2">
      <c r="A78" s="17">
        <v>3</v>
      </c>
      <c r="B78" s="18" t="s">
        <v>85</v>
      </c>
      <c r="C78" s="19" t="s">
        <v>11</v>
      </c>
      <c r="D78" s="23">
        <v>1</v>
      </c>
      <c r="E78" s="21"/>
      <c r="F78" s="22">
        <f t="shared" si="5"/>
        <v>0</v>
      </c>
      <c r="G78" s="13"/>
    </row>
    <row r="79" spans="1:7" ht="15" x14ac:dyDescent="0.2">
      <c r="A79" s="24"/>
      <c r="B79" s="25" t="s">
        <v>86</v>
      </c>
      <c r="C79" s="26"/>
      <c r="D79" s="27"/>
      <c r="E79" s="28"/>
      <c r="F79" s="29">
        <f>SUM(F76:F78)</f>
        <v>0</v>
      </c>
      <c r="G79" s="13"/>
    </row>
    <row r="80" spans="1:7" ht="14.25" x14ac:dyDescent="0.25">
      <c r="A80" s="39" t="s">
        <v>87</v>
      </c>
      <c r="B80" s="40"/>
      <c r="C80" s="40"/>
      <c r="D80" s="40"/>
      <c r="E80" s="41"/>
      <c r="F80" s="42">
        <f>F13+F30+F74+F79</f>
        <v>0</v>
      </c>
      <c r="G80" s="13"/>
    </row>
    <row r="81" spans="1:7" ht="14.25" x14ac:dyDescent="0.25">
      <c r="A81" s="39" t="s">
        <v>88</v>
      </c>
      <c r="B81" s="40"/>
      <c r="C81" s="40"/>
      <c r="D81" s="40"/>
      <c r="E81" s="41"/>
      <c r="F81" s="43">
        <f>ROUND(F80*24%,2)</f>
        <v>0</v>
      </c>
      <c r="G81" s="44"/>
    </row>
    <row r="82" spans="1:7" ht="14.25" x14ac:dyDescent="0.25">
      <c r="A82" s="39" t="s">
        <v>89</v>
      </c>
      <c r="B82" s="40"/>
      <c r="C82" s="40"/>
      <c r="D82" s="40"/>
      <c r="E82" s="41"/>
      <c r="F82" s="45">
        <f>F81+F80</f>
        <v>0</v>
      </c>
      <c r="G82" s="13"/>
    </row>
    <row r="83" spans="1:7" ht="15" x14ac:dyDescent="0.25">
      <c r="A83" s="13"/>
      <c r="B83" s="46"/>
      <c r="C83" s="47"/>
      <c r="D83" s="48"/>
      <c r="E83" s="49"/>
      <c r="F83" s="50"/>
      <c r="G83" s="13"/>
    </row>
    <row r="84" spans="1:7" ht="15" x14ac:dyDescent="0.25">
      <c r="A84" s="51"/>
      <c r="B84" s="52"/>
      <c r="C84" s="53"/>
      <c r="D84" s="54"/>
      <c r="E84" s="52" t="s">
        <v>90</v>
      </c>
      <c r="F84" s="51"/>
      <c r="G84" s="13"/>
    </row>
    <row r="85" spans="1:7" ht="15" x14ac:dyDescent="0.25">
      <c r="A85" s="51"/>
      <c r="B85" s="53"/>
      <c r="C85" s="51"/>
      <c r="D85" s="54"/>
      <c r="E85" s="53" t="s">
        <v>91</v>
      </c>
      <c r="F85" s="51"/>
      <c r="G85" s="13"/>
    </row>
    <row r="86" spans="1:7" ht="15" x14ac:dyDescent="0.25">
      <c r="A86" s="51"/>
      <c r="B86" s="53"/>
      <c r="C86" s="51"/>
      <c r="D86" s="54"/>
      <c r="E86" s="52"/>
      <c r="F86" s="51"/>
      <c r="G86" s="13"/>
    </row>
    <row r="87" spans="1:7" ht="20.25" customHeight="1" x14ac:dyDescent="0.25">
      <c r="A87" s="55"/>
      <c r="B87" s="55"/>
      <c r="C87" s="55"/>
      <c r="D87" s="56"/>
      <c r="E87" s="55"/>
      <c r="F87" s="55"/>
    </row>
    <row r="88" spans="1:7" ht="15" x14ac:dyDescent="0.25">
      <c r="A88" s="55"/>
      <c r="B88" s="57"/>
      <c r="C88" s="55"/>
      <c r="D88" s="56"/>
      <c r="E88" s="57"/>
      <c r="F88" s="55"/>
      <c r="G88" s="58"/>
    </row>
    <row r="89" spans="1:7" ht="15" x14ac:dyDescent="0.25">
      <c r="A89" s="55"/>
      <c r="B89" s="59"/>
      <c r="C89" s="60"/>
      <c r="D89" s="56"/>
      <c r="E89" s="59"/>
      <c r="F89" s="55"/>
      <c r="G89" s="58"/>
    </row>
    <row r="90" spans="1:7" ht="15.75" x14ac:dyDescent="0.25">
      <c r="B90" s="61"/>
      <c r="C90" s="58"/>
      <c r="D90" s="58"/>
      <c r="E90" s="58"/>
      <c r="F90" s="58"/>
      <c r="G90" s="58"/>
    </row>
    <row r="91" spans="1:7" ht="20.25" customHeight="1" x14ac:dyDescent="0.25">
      <c r="A91" s="55"/>
      <c r="B91" s="55"/>
      <c r="C91" s="55"/>
      <c r="D91" s="56"/>
      <c r="E91" s="55"/>
      <c r="F91" s="55"/>
    </row>
    <row r="92" spans="1:7" ht="15" x14ac:dyDescent="0.25">
      <c r="A92" s="55"/>
      <c r="B92" s="57"/>
      <c r="C92" s="55"/>
      <c r="D92" s="56"/>
      <c r="E92" s="57"/>
      <c r="F92" s="55"/>
      <c r="G92" s="58"/>
    </row>
    <row r="93" spans="1:7" ht="15" x14ac:dyDescent="0.25">
      <c r="A93" s="55"/>
      <c r="B93" s="59"/>
      <c r="C93" s="60"/>
      <c r="D93" s="56"/>
      <c r="E93" s="59"/>
      <c r="F93" s="55"/>
      <c r="G93" s="58"/>
    </row>
    <row r="94" spans="1:7" ht="12" customHeight="1" x14ac:dyDescent="0.25">
      <c r="C94" s="61"/>
      <c r="D94" s="62"/>
      <c r="E94" s="61"/>
      <c r="F94" s="61"/>
    </row>
  </sheetData>
  <sheetProtection selectLockedCells="1" selectUnlockedCells="1"/>
  <mergeCells count="10">
    <mergeCell ref="B75:F75"/>
    <mergeCell ref="A80:E80"/>
    <mergeCell ref="A81:E81"/>
    <mergeCell ref="A82:E82"/>
    <mergeCell ref="B1:F1"/>
    <mergeCell ref="B2:F2"/>
    <mergeCell ref="B3:F3"/>
    <mergeCell ref="B6:F6"/>
    <mergeCell ref="B14:F14"/>
    <mergeCell ref="B31:F31"/>
  </mergeCells>
  <pageMargins left="0.15748031496062992" right="0.15748031496062992" top="0.47244094488188981" bottom="0.47244094488188981" header="0.15748031496062992" footer="0.15748031496062992"/>
  <pageSetup paperSize="9" fitToHeight="0" orientation="portrait" r:id="rId1"/>
  <headerFooter>
    <oddHeader xml:space="preserve">&amp;L&amp;"-,Κανονικά"&amp;9δευαλ-αγ.θ
διεύθυνση τεχνικών υπηρεσιών&amp;R&amp;"-,Κανονικά"Αριθ. μελέτης 59α/2022                          </oddHeader>
    <oddFooter>&amp;R&amp;"-,Κανονικά"&amp;P</oddFooter>
  </headerFooter>
  <rowBreaks count="3" manualBreakCount="3">
    <brk id="30" max="5" man="1"/>
    <brk id="52" max="5" man="1"/>
    <brk id="74"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D45B239CD45A4DB879F2A9A16BF55A" ma:contentTypeVersion="16" ma:contentTypeDescription="Create a new document." ma:contentTypeScope="" ma:versionID="99c65a8a4446dc2817005529735827ba">
  <xsd:schema xmlns:xsd="http://www.w3.org/2001/XMLSchema" xmlns:xs="http://www.w3.org/2001/XMLSchema" xmlns:p="http://schemas.microsoft.com/office/2006/metadata/properties" xmlns:ns3="3e448cc6-a9eb-4f29-8fcd-ce07488210a2" xmlns:ns4="cc940187-e252-4fb0-b9fd-b4857a83d8a6" targetNamespace="http://schemas.microsoft.com/office/2006/metadata/properties" ma:root="true" ma:fieldsID="575342bf3f44393027c28b8ef313b44d" ns3:_="" ns4:_="">
    <xsd:import namespace="3e448cc6-a9eb-4f29-8fcd-ce07488210a2"/>
    <xsd:import namespace="cc940187-e252-4fb0-b9fd-b4857a83d8a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48cc6-a9eb-4f29-8fcd-ce07488210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940187-e252-4fb0-b9fd-b4857a83d8a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e448cc6-a9eb-4f29-8fcd-ce07488210a2" xsi:nil="true"/>
  </documentManagement>
</p:properties>
</file>

<file path=customXml/itemProps1.xml><?xml version="1.0" encoding="utf-8"?>
<ds:datastoreItem xmlns:ds="http://schemas.openxmlformats.org/officeDocument/2006/customXml" ds:itemID="{49BF8411-FCA2-4C7B-BBAE-BFBEE24FF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48cc6-a9eb-4f29-8fcd-ce07488210a2"/>
    <ds:schemaRef ds:uri="cc940187-e252-4fb0-b9fd-b4857a83d8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F72E40-C534-4396-AC04-8F1D774A9338}">
  <ds:schemaRefs>
    <ds:schemaRef ds:uri="http://schemas.microsoft.com/sharepoint/v3/contenttype/forms"/>
  </ds:schemaRefs>
</ds:datastoreItem>
</file>

<file path=customXml/itemProps3.xml><?xml version="1.0" encoding="utf-8"?>
<ds:datastoreItem xmlns:ds="http://schemas.openxmlformats.org/officeDocument/2006/customXml" ds:itemID="{379B9613-022C-47CC-AED3-49D4AFA7D04F}">
  <ds:schemaRefs>
    <ds:schemaRef ds:uri="cc940187-e252-4fb0-b9fd-b4857a83d8a6"/>
    <ds:schemaRef ds:uri="3e448cc6-a9eb-4f29-8fcd-ce07488210a2"/>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documentManagement/typ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Π-Υ Προσφοράς 59</vt:lpstr>
      <vt:lpstr>'Π-Υ Προσφοράς 59'!Print_Area</vt:lpstr>
      <vt:lpstr>'Π-Υ Προσφοράς 59'!Print_Titles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ΤΑΣΟΣ Κ. ΜΑΣΤΡΑΝΤΩΝΑΚΗΣ</dc:creator>
  <cp:lastModifiedBy>ΤΑΣΟΣ Κ. ΜΑΣΤΡΑΝΤΩΝΑΚΗΣ</cp:lastModifiedBy>
  <dcterms:created xsi:type="dcterms:W3CDTF">2023-11-24T13:15:58Z</dcterms:created>
  <dcterms:modified xsi:type="dcterms:W3CDTF">2023-11-24T13:17:24Z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0x010100B6D45B239CD45A4DB879F2A9A16BF55A</vt:lpwstr>
  </property>
</Properties>
</file>